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TW2022\"/>
    </mc:Choice>
  </mc:AlternateContent>
  <xr:revisionPtr revIDLastSave="0" documentId="8_{61AA5E39-FE70-4F57-A5EB-768BD2590FF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Tabelle1!$A$1:$M$45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0" i="1" l="1"/>
  <c r="M31" i="1"/>
  <c r="M32" i="1"/>
  <c r="M33" i="1"/>
  <c r="M34" i="1"/>
  <c r="M35" i="1"/>
  <c r="J24" i="1"/>
  <c r="M24" i="1" s="1"/>
  <c r="M16" i="1"/>
  <c r="J7" i="1"/>
  <c r="M7" i="1" s="1"/>
  <c r="F5" i="1"/>
  <c r="F7" i="1"/>
  <c r="M29" i="1"/>
  <c r="M14" i="1"/>
  <c r="M20" i="1"/>
  <c r="M25" i="1"/>
  <c r="M13" i="1"/>
  <c r="M15" i="1"/>
  <c r="M17" i="1"/>
  <c r="M18" i="1"/>
  <c r="M19" i="1"/>
  <c r="M21" i="1"/>
  <c r="M22" i="1"/>
  <c r="M23" i="1"/>
  <c r="M26" i="1"/>
  <c r="M27" i="1"/>
  <c r="M28" i="1"/>
  <c r="F13" i="1" l="1"/>
  <c r="F15" i="1"/>
  <c r="F16" i="1"/>
  <c r="F17" i="1"/>
  <c r="F18" i="1"/>
  <c r="F19" i="1"/>
  <c r="F20" i="1"/>
  <c r="F21" i="1"/>
  <c r="F22" i="1"/>
  <c r="F23" i="1"/>
  <c r="F24" i="1"/>
  <c r="F25" i="1"/>
  <c r="F26" i="1"/>
  <c r="F28" i="1"/>
  <c r="F35" i="1"/>
  <c r="L36" i="1" l="1"/>
  <c r="E36" i="1" l="1"/>
  <c r="C45" i="1" s="1"/>
  <c r="F8" i="1"/>
  <c r="F9" i="1"/>
  <c r="F10" i="1"/>
  <c r="F11" i="1"/>
  <c r="F12" i="1"/>
  <c r="J12" i="1"/>
  <c r="M12" i="1" s="1"/>
  <c r="J9" i="1" l="1"/>
  <c r="M9" i="1" s="1"/>
  <c r="J10" i="1"/>
  <c r="M10" i="1" s="1"/>
  <c r="J11" i="1"/>
  <c r="M11" i="1" s="1"/>
  <c r="C36" i="1"/>
  <c r="D36" i="1"/>
  <c r="J5" i="1"/>
  <c r="J8" i="1"/>
  <c r="M8" i="1" s="1"/>
  <c r="K36" i="1"/>
  <c r="C44" i="1" l="1"/>
  <c r="M5" i="1"/>
  <c r="F36" i="1"/>
  <c r="M36" i="1"/>
  <c r="H49" i="1" s="1"/>
  <c r="J36" i="1"/>
  <c r="C43" i="1" s="1"/>
  <c r="F38" i="1" l="1"/>
  <c r="A50" i="1" s="1"/>
  <c r="A49" i="1"/>
  <c r="M38" i="1"/>
  <c r="H50" i="1" s="1"/>
  <c r="A48" i="1" l="1"/>
  <c r="H4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Herbert Schibelka</author>
    <author>Schibelka</author>
  </authors>
  <commentList>
    <comment ref="C4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Herbert Schibelka: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(1. Arbeitsschritt) 
Alle Stimmzettel in der Urne zählen und das Ergbnis notieren.
Dann:
Erst- und Zweitstimme für den Kandidaten und seine Partei ist gleich 
oder 
Erst- und Zeitstimme ist ungekennzeichnet (leer)  (=ungültige Stimmen);
nach Kandidaten und ungültigen Stimmen
stapeln und zählen;
</t>
        </r>
        <r>
          <rPr>
            <b/>
            <sz val="10"/>
            <color indexed="81"/>
            <rFont val="Tahoma"/>
            <family val="2"/>
          </rPr>
          <t xml:space="preserve">Deswegen 
1 Stapel mit offensichtlich ungültigen, also leeren Stimmzetteln
+
höchstens 7 Stapel nach Kandidaten
Zählergebnis in ZSI eintragen 
ZSI C und ZSI E = ungültige Stimmen (Stimmzettel ungekennzeichnet)
</t>
        </r>
        <r>
          <rPr>
            <sz val="10"/>
            <color indexed="10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Legen Sie diese Stapel sortiert zur Seite, Sie benötigen sie zurzeit nicht mehr
Es folgt der 2. Arbeitsschritt</t>
        </r>
      </text>
    </comment>
    <comment ref="D4" authorId="1" shapeId="0" xr:uid="{00000000-0006-0000-0000-000002000000}">
      <text>
        <r>
          <rPr>
            <b/>
            <sz val="10"/>
            <color indexed="81"/>
            <rFont val="Tahoma"/>
            <family val="2"/>
          </rPr>
          <t>Schibelka:</t>
        </r>
        <r>
          <rPr>
            <sz val="10"/>
            <color indexed="81"/>
            <rFont val="Tahoma"/>
            <family val="2"/>
          </rPr>
          <t xml:space="preserve">
(3. Arbeitsschritt)
</t>
        </r>
        <r>
          <rPr>
            <b/>
            <sz val="10"/>
            <color indexed="81"/>
            <rFont val="Tahoma"/>
            <family val="2"/>
          </rPr>
          <t>Zählung der Erststimmen</t>
        </r>
        <r>
          <rPr>
            <sz val="10"/>
            <color indexed="81"/>
            <rFont val="Tahoma"/>
            <family val="2"/>
          </rPr>
          <t xml:space="preserve">
Die im </t>
        </r>
        <r>
          <rPr>
            <b/>
            <sz val="10"/>
            <color indexed="81"/>
            <rFont val="Tahoma"/>
            <family val="2"/>
          </rPr>
          <t>2. Arbeitsschritt</t>
        </r>
        <r>
          <rPr>
            <sz val="10"/>
            <color indexed="81"/>
            <rFont val="Tahoma"/>
            <family val="2"/>
          </rPr>
          <t xml:space="preserve"> sortierten Stimmzettel </t>
        </r>
        <r>
          <rPr>
            <b/>
            <sz val="10"/>
            <color indexed="81"/>
            <rFont val="Tahoma"/>
            <family val="2"/>
          </rPr>
          <t>neu</t>
        </r>
        <r>
          <rPr>
            <sz val="10"/>
            <color indexed="81"/>
            <rFont val="Tahoma"/>
            <family val="2"/>
          </rPr>
          <t xml:space="preserve"> nach </t>
        </r>
        <r>
          <rPr>
            <b/>
            <sz val="10"/>
            <color indexed="81"/>
            <rFont val="Tahoma"/>
            <family val="2"/>
          </rPr>
          <t>Kandidaten</t>
        </r>
        <r>
          <rPr>
            <sz val="10"/>
            <color indexed="81"/>
            <rFont val="Tahoma"/>
            <family val="2"/>
          </rPr>
          <t xml:space="preserve"> und</t>
        </r>
        <r>
          <rPr>
            <b/>
            <sz val="10"/>
            <color indexed="81"/>
            <rFont val="Tahoma"/>
            <family val="2"/>
          </rPr>
          <t xml:space="preserve"> ungültigen Erst</t>
        </r>
        <r>
          <rPr>
            <sz val="10"/>
            <color indexed="81"/>
            <rFont val="Tahoma"/>
            <family val="2"/>
          </rPr>
          <t xml:space="preserve">stimmen sortieren, stapeln und zählen.
Höchstens </t>
        </r>
        <r>
          <rPr>
            <b/>
            <sz val="16"/>
            <color indexed="81"/>
            <rFont val="Tahoma"/>
            <family val="2"/>
          </rPr>
          <t>7!!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Tahoma"/>
            <family val="2"/>
          </rPr>
          <t xml:space="preserve">Stapel nach Kandidaten
</t>
        </r>
        <r>
          <rPr>
            <b/>
            <sz val="12"/>
            <color indexed="81"/>
            <rFont val="Tahoma"/>
            <family val="2"/>
          </rPr>
          <t>+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Tahoma"/>
            <family val="2"/>
          </rPr>
          <t>1</t>
        </r>
        <r>
          <rPr>
            <sz val="10"/>
            <color indexed="81"/>
            <rFont val="Tahoma"/>
            <family val="2"/>
          </rPr>
          <t xml:space="preserve"> Stapel, wo nur Erststimme ungültig
Zählergebnis in </t>
        </r>
        <r>
          <rPr>
            <b/>
            <sz val="10"/>
            <color indexed="17"/>
            <rFont val="Tahoma"/>
            <family val="2"/>
          </rPr>
          <t>ZSII</t>
        </r>
        <r>
          <rPr>
            <sz val="10"/>
            <color indexed="81"/>
            <rFont val="Tahoma"/>
            <family val="2"/>
          </rPr>
          <t xml:space="preserve"> eintragen 
ZSII C = ungültige Stimmen
ZSII Dxx = Kandidat
ZSII D = Summe der gültigen Erstimmens
</t>
        </r>
        <r>
          <rPr>
            <b/>
            <sz val="10"/>
            <color indexed="81"/>
            <rFont val="Tahoma"/>
            <family val="2"/>
          </rPr>
          <t xml:space="preserve">Die Summe aus </t>
        </r>
        <r>
          <rPr>
            <b/>
            <sz val="10"/>
            <color indexed="17"/>
            <rFont val="Tahoma"/>
            <family val="2"/>
          </rPr>
          <t>ZSII C</t>
        </r>
        <r>
          <rPr>
            <b/>
            <sz val="10"/>
            <color indexed="81"/>
            <rFont val="Tahoma"/>
            <family val="2"/>
          </rPr>
          <t xml:space="preserve"> + </t>
        </r>
        <r>
          <rPr>
            <b/>
            <sz val="10"/>
            <color indexed="17"/>
            <rFont val="Tahoma"/>
            <family val="2"/>
          </rPr>
          <t>ZSII D</t>
        </r>
        <r>
          <rPr>
            <b/>
            <sz val="10"/>
            <color indexed="81"/>
            <rFont val="Tahoma"/>
            <family val="2"/>
          </rPr>
          <t xml:space="preserve"> muss den </t>
        </r>
        <r>
          <rPr>
            <b/>
            <sz val="10"/>
            <color indexed="10"/>
            <rFont val="Tahoma"/>
            <family val="2"/>
          </rPr>
          <t>notierten Wert</t>
        </r>
        <r>
          <rPr>
            <b/>
            <sz val="10"/>
            <color indexed="81"/>
            <rFont val="Tahoma"/>
            <family val="2"/>
          </rPr>
          <t xml:space="preserve"> ergeben, sonst neu zählen!!
Wenn die Addition in der Spalte "Insgesamt" korrekt ist, dann fügen Sie diese Stapel den im 1. Arbeitsschritt beiseitegelegten Stimmzetteln hinzu.
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4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Schibelka:</t>
        </r>
        <r>
          <rPr>
            <sz val="9"/>
            <color indexed="81"/>
            <rFont val="Tahoma"/>
            <family val="2"/>
          </rPr>
          <t xml:space="preserve">
(5. Arbeitsschritt)
Zählung der </t>
        </r>
        <r>
          <rPr>
            <b/>
            <sz val="9"/>
            <color indexed="81"/>
            <rFont val="Tahoma"/>
            <family val="2"/>
          </rPr>
          <t>Erststimmen</t>
        </r>
        <r>
          <rPr>
            <sz val="9"/>
            <color indexed="81"/>
            <rFont val="Tahoma"/>
            <family val="2"/>
          </rPr>
          <t xml:space="preserve">, die durch Beschluss des Wahlvorstandes für ungültig 
oder 
gültig für den Kanditaten
erklärt wurden.
Auf der Rückseite des Stimmzettels ist </t>
        </r>
        <r>
          <rPr>
            <b/>
            <sz val="9"/>
            <color indexed="81"/>
            <rFont val="Tahoma"/>
            <family val="2"/>
          </rPr>
          <t>z.B.</t>
        </r>
        <r>
          <rPr>
            <sz val="9"/>
            <color indexed="81"/>
            <rFont val="Tahoma"/>
            <family val="2"/>
          </rPr>
          <t xml:space="preserve"> zu vermerken:
</t>
        </r>
        <r>
          <rPr>
            <b/>
            <sz val="9"/>
            <color indexed="81"/>
            <rFont val="Tahoma"/>
            <family val="2"/>
          </rPr>
          <t>1g</t>
        </r>
        <r>
          <rPr>
            <sz val="9"/>
            <color indexed="81"/>
            <rFont val="Tahoma"/>
            <family val="2"/>
          </rPr>
          <t xml:space="preserve"> (für Erstimme gültig)
</t>
        </r>
        <r>
          <rPr>
            <b/>
            <sz val="9"/>
            <color indexed="81"/>
            <rFont val="Tahoma"/>
            <family val="2"/>
          </rPr>
          <t>2u</t>
        </r>
        <r>
          <rPr>
            <sz val="9"/>
            <color indexed="81"/>
            <rFont val="Tahoma"/>
            <family val="2"/>
          </rPr>
          <t xml:space="preserve"> (für Zweitstimme ungültig).
Diese Stimmzettel sind fortlaufend zu nummieren und der Niederschrift beizufügen!
</t>
        </r>
      </text>
    </comment>
    <comment ref="J4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Herbert Schibelka:</t>
        </r>
        <r>
          <rPr>
            <sz val="8"/>
            <color indexed="81"/>
            <rFont val="Tahoma"/>
            <family val="2"/>
          </rPr>
          <t xml:space="preserve">
Erst- und Zweitstimme sind gleich
oder
Stimmzettel ist leer</t>
        </r>
      </text>
    </comment>
    <comment ref="K4" authorId="1" shapeId="0" xr:uid="{00000000-0006-0000-0000-000005000000}">
      <text>
        <r>
          <rPr>
            <b/>
            <sz val="10"/>
            <color indexed="81"/>
            <rFont val="Tahoma"/>
            <family val="2"/>
          </rPr>
          <t>Schibelka:</t>
        </r>
        <r>
          <rPr>
            <sz val="10"/>
            <color indexed="81"/>
            <rFont val="Tahoma"/>
            <family val="2"/>
          </rPr>
          <t xml:space="preserve">
(2. Arbeitsschritt)
</t>
        </r>
        <r>
          <rPr>
            <b/>
            <sz val="10"/>
            <color indexed="81"/>
            <rFont val="Tahoma"/>
            <family val="2"/>
          </rPr>
          <t xml:space="preserve">Zählung der Zweitstimmen
Zählen Sie die Stimmettel, bei denen 1. und 2. Stimme abweichen. </t>
        </r>
        <r>
          <rPr>
            <b/>
            <sz val="10"/>
            <color indexed="10"/>
            <rFont val="Tahoma"/>
            <family val="2"/>
          </rPr>
          <t>Notieren Sie sich diesen Wert!</t>
        </r>
        <r>
          <rPr>
            <b/>
            <sz val="10"/>
            <color indexed="81"/>
            <rFont val="Tahoma"/>
            <family val="2"/>
          </rPr>
          <t xml:space="preserve">
Die Summen aus ZSI C+ ZSI D + Summe der Stimmzelzettel, bei denen 1. u. 2. Stimme abweichen (</t>
        </r>
        <r>
          <rPr>
            <b/>
            <sz val="10"/>
            <color indexed="10"/>
            <rFont val="Tahoma"/>
            <family val="2"/>
          </rPr>
          <t>siehe notierter Wert</t>
        </r>
        <r>
          <rPr>
            <b/>
            <sz val="10"/>
            <color indexed="81"/>
            <rFont val="Tahoma"/>
            <family val="2"/>
          </rPr>
          <t xml:space="preserve">), muss B ergeben.
Wenn ungleich B, dann 1. Arbeitsschritt erneut durchführen.
Ansonsten:
</t>
        </r>
        <r>
          <rPr>
            <sz val="10"/>
            <color indexed="81"/>
            <rFont val="Tahoma"/>
            <family val="2"/>
          </rPr>
          <t xml:space="preserve">(2. Arbeitsschritt)
Sortieren und stapeln Sie nach Zweitstimmen je Partei und ungültiger Zweitstimme;
höchstens </t>
        </r>
        <r>
          <rPr>
            <b/>
            <sz val="12"/>
            <color indexed="81"/>
            <rFont val="Tahoma"/>
            <family val="2"/>
          </rPr>
          <t>29</t>
        </r>
        <r>
          <rPr>
            <sz val="10"/>
            <color indexed="81"/>
            <rFont val="Tahoma"/>
            <family val="2"/>
          </rPr>
          <t xml:space="preserve"> Stapel nach Parteien
</t>
        </r>
        <r>
          <rPr>
            <b/>
            <sz val="11"/>
            <color indexed="81"/>
            <rFont val="Tahoma"/>
            <family val="2"/>
          </rPr>
          <t>+ 1 Stapel</t>
        </r>
        <r>
          <rPr>
            <sz val="10"/>
            <color indexed="81"/>
            <rFont val="Tahoma"/>
            <family val="2"/>
          </rPr>
          <t xml:space="preserve">, wo nur Zweitstimme ungültig
Zählergebnis in </t>
        </r>
        <r>
          <rPr>
            <b/>
            <sz val="10"/>
            <color indexed="81"/>
            <rFont val="Tahoma"/>
            <family val="2"/>
          </rPr>
          <t>ZSII</t>
        </r>
        <r>
          <rPr>
            <sz val="10"/>
            <color indexed="81"/>
            <rFont val="Tahoma"/>
            <family val="2"/>
          </rPr>
          <t xml:space="preserve"> eintragen 
ZSII E = ungültige Stimmen
ZSII Fxx = Partei
ZSII F = Summe der gültigen Zweitstimmen
</t>
        </r>
        <r>
          <rPr>
            <b/>
            <sz val="10"/>
            <color indexed="81"/>
            <rFont val="Tahoma"/>
            <family val="2"/>
          </rPr>
          <t>Die Summe aus</t>
        </r>
        <r>
          <rPr>
            <b/>
            <i/>
            <sz val="10"/>
            <color indexed="81"/>
            <rFont val="Tahoma"/>
            <family val="2"/>
          </rPr>
          <t xml:space="preserve"> ZSII E + ZSII F</t>
        </r>
        <r>
          <rPr>
            <b/>
            <sz val="10"/>
            <color indexed="81"/>
            <rFont val="Tahoma"/>
            <family val="2"/>
          </rPr>
          <t xml:space="preserve"> muss den  </t>
        </r>
        <r>
          <rPr>
            <b/>
            <sz val="10"/>
            <color indexed="10"/>
            <rFont val="Tahoma"/>
            <family val="2"/>
          </rPr>
          <t>notierter Wert</t>
        </r>
        <r>
          <rPr>
            <b/>
            <sz val="10"/>
            <color indexed="81"/>
            <rFont val="Tahoma"/>
            <family val="2"/>
          </rPr>
          <t xml:space="preserve"> ergeben, sonst neu zählen!!
</t>
        </r>
        <r>
          <rPr>
            <sz val="10"/>
            <color indexed="81"/>
            <rFont val="Tahoma"/>
            <family val="2"/>
          </rPr>
          <t xml:space="preserve">
Es folgt der 3. Arbeitsschritt</t>
        </r>
      </text>
    </comment>
    <comment ref="L4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Schibelka:</t>
        </r>
        <r>
          <rPr>
            <sz val="9"/>
            <color indexed="81"/>
            <rFont val="Tahoma"/>
            <family val="2"/>
          </rPr>
          <t xml:space="preserve">
(4. Arbeitsschritt)
Zählung der Zweitstimmen, die durch Beschluss des Wahlvorstandes für ungültig 
oder 
gültig für den Kanditaten
erklärt wurden.
Auf der Rückseite des Stimmzettels ist z.B. zu vermerken:
1g (für Erstimme gültig)
2u (für Zweitstimme ungültig).
Diese Stimmzettel sind fortlaufend zu nummieren und der Niederschrift beizufügen!</t>
        </r>
      </text>
    </comment>
    <comment ref="A48" authorId="1" shapeId="0" xr:uid="{00000000-0006-0000-0000-000007000000}">
      <text>
        <r>
          <rPr>
            <b/>
            <sz val="10"/>
            <color indexed="81"/>
            <rFont val="Tahoma"/>
            <family val="2"/>
          </rPr>
          <t>Schibelka:</t>
        </r>
        <r>
          <rPr>
            <sz val="10"/>
            <color indexed="81"/>
            <rFont val="Tahoma"/>
            <family val="2"/>
          </rPr>
          <t xml:space="preserve">
Aussage gilt nur dann, wenn Werte in 
ZS I </t>
        </r>
        <r>
          <rPr>
            <b/>
            <sz val="10"/>
            <color indexed="81"/>
            <rFont val="Tahoma"/>
            <family val="2"/>
          </rPr>
          <t>und</t>
        </r>
        <r>
          <rPr>
            <sz val="10"/>
            <color indexed="81"/>
            <rFont val="Tahoma"/>
            <family val="2"/>
          </rPr>
          <t xml:space="preserve"> ZS II </t>
        </r>
        <r>
          <rPr>
            <b/>
            <sz val="10"/>
            <color indexed="81"/>
            <rFont val="Tahoma"/>
            <family val="2"/>
          </rPr>
          <t>und</t>
        </r>
        <r>
          <rPr>
            <sz val="10"/>
            <color indexed="81"/>
            <rFont val="Tahoma"/>
            <family val="2"/>
          </rPr>
          <t xml:space="preserve"> ZS III eingetragen sind</t>
        </r>
      </text>
    </comment>
    <comment ref="H48" authorId="1" shapeId="0" xr:uid="{00000000-0006-0000-0000-000008000000}">
      <text>
        <r>
          <rPr>
            <b/>
            <sz val="10"/>
            <color indexed="81"/>
            <rFont val="Tahoma"/>
            <family val="2"/>
          </rPr>
          <t>Schibelka:</t>
        </r>
        <r>
          <rPr>
            <sz val="10"/>
            <color indexed="81"/>
            <rFont val="Tahoma"/>
            <family val="2"/>
          </rPr>
          <t xml:space="preserve">
Aussage gilt nur dann, wenn Werte in 
ZS I </t>
        </r>
        <r>
          <rPr>
            <b/>
            <sz val="10"/>
            <color indexed="81"/>
            <rFont val="Tahoma"/>
            <family val="2"/>
          </rPr>
          <t>und</t>
        </r>
        <r>
          <rPr>
            <sz val="10"/>
            <color indexed="81"/>
            <rFont val="Tahoma"/>
            <family val="2"/>
          </rPr>
          <t xml:space="preserve"> ZS II </t>
        </r>
        <r>
          <rPr>
            <b/>
            <sz val="10"/>
            <color indexed="81"/>
            <rFont val="Tahoma"/>
            <family val="2"/>
          </rPr>
          <t>und</t>
        </r>
        <r>
          <rPr>
            <sz val="10"/>
            <color indexed="81"/>
            <rFont val="Tahoma"/>
            <family val="2"/>
          </rPr>
          <t xml:space="preserve"> ZS III eingetragen sind</t>
        </r>
      </text>
    </comment>
  </commentList>
</comments>
</file>

<file path=xl/sharedStrings.xml><?xml version="1.0" encoding="utf-8"?>
<sst xmlns="http://schemas.openxmlformats.org/spreadsheetml/2006/main" count="160" uniqueCount="125">
  <si>
    <t>SPD</t>
  </si>
  <si>
    <t>CDU</t>
  </si>
  <si>
    <t>FDP</t>
  </si>
  <si>
    <t>ungültige</t>
  </si>
  <si>
    <t>D</t>
  </si>
  <si>
    <t>B</t>
  </si>
  <si>
    <t>Erststimmen</t>
  </si>
  <si>
    <t>Zweitstimmen</t>
  </si>
  <si>
    <t>Insgesamt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</si>
  <si>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</si>
  <si>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</si>
  <si>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</si>
  <si>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</si>
  <si>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</si>
  <si>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</si>
  <si>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</si>
  <si>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</si>
  <si>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</si>
  <si>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</si>
  <si>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</si>
  <si>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</si>
  <si>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</si>
  <si>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D 14</t>
  </si>
  <si>
    <t>D 15</t>
  </si>
  <si>
    <t>D 16</t>
  </si>
  <si>
    <t>D 17</t>
  </si>
  <si>
    <t>D 18</t>
  </si>
  <si>
    <t>D 19</t>
  </si>
  <si>
    <t>D 20</t>
  </si>
  <si>
    <t>D 21</t>
  </si>
  <si>
    <t>D 22</t>
  </si>
  <si>
    <t>D 23</t>
  </si>
  <si>
    <t>D 24</t>
  </si>
  <si>
    <t>C</t>
  </si>
  <si>
    <t>gültige Erstimmen</t>
  </si>
  <si>
    <t>Wähler im Wahllokal</t>
  </si>
  <si>
    <t>B 1</t>
  </si>
  <si>
    <t>E</t>
  </si>
  <si>
    <t>F 1</t>
  </si>
  <si>
    <t>F 2</t>
  </si>
  <si>
    <t>F 3</t>
  </si>
  <si>
    <t>F 4</t>
  </si>
  <si>
    <t>F 5</t>
  </si>
  <si>
    <t>F 6</t>
  </si>
  <si>
    <t>F 7</t>
  </si>
  <si>
    <t>F 8</t>
  </si>
  <si>
    <t>F 9</t>
  </si>
  <si>
    <t>F 10</t>
  </si>
  <si>
    <t>F 11</t>
  </si>
  <si>
    <t>F 12</t>
  </si>
  <si>
    <t>F 13</t>
  </si>
  <si>
    <t>F 14</t>
  </si>
  <si>
    <t>F 15</t>
  </si>
  <si>
    <t>F 16</t>
  </si>
  <si>
    <t>F 17</t>
  </si>
  <si>
    <t>F 18</t>
  </si>
  <si>
    <t>F 19</t>
  </si>
  <si>
    <t>F 20</t>
  </si>
  <si>
    <t>F 21</t>
  </si>
  <si>
    <t>F 22</t>
  </si>
  <si>
    <t>F 23</t>
  </si>
  <si>
    <t>F 24</t>
  </si>
  <si>
    <t>gültige Zweitstimmen</t>
  </si>
  <si>
    <t>F</t>
  </si>
  <si>
    <t>GRÜNE</t>
  </si>
  <si>
    <t>Wähler insgesamt (Stimmzettel in der Wahlurne)</t>
  </si>
  <si>
    <t>C + D = B</t>
  </si>
  <si>
    <t>E + F = B</t>
  </si>
  <si>
    <t>DIE LINKE</t>
  </si>
  <si>
    <t>Die PARTEI</t>
  </si>
  <si>
    <t>PIRATEN</t>
  </si>
  <si>
    <t xml:space="preserve"> </t>
  </si>
  <si>
    <r>
      <t>ZS II</t>
    </r>
    <r>
      <rPr>
        <sz val="10"/>
        <rFont val="Arial"/>
        <family val="2"/>
      </rPr>
      <t xml:space="preserve">              </t>
    </r>
    <r>
      <rPr>
        <b/>
        <sz val="8"/>
        <rFont val="Arial"/>
        <family val="2"/>
      </rPr>
      <t>(2. Arbeitsschritt) Erst- und Zweitstimme sind ungleich, Zählung der Zweitstimmen</t>
    </r>
  </si>
  <si>
    <t>Stimmzettel</t>
  </si>
  <si>
    <t>ÖDP</t>
  </si>
  <si>
    <t>MLPD</t>
  </si>
  <si>
    <t>AfD</t>
  </si>
  <si>
    <t>FREIE WÄHLER</t>
  </si>
  <si>
    <t>DKP</t>
  </si>
  <si>
    <t>Gesundheitsforschung</t>
  </si>
  <si>
    <r>
      <t xml:space="preserve">ZS III     </t>
    </r>
    <r>
      <rPr>
        <b/>
        <sz val="8"/>
        <color theme="1"/>
        <rFont val="Arial"/>
        <family val="2"/>
      </rPr>
      <t>(4. Arbeitsschritt) Beschlüsse über die ausgesonderten Stimmzettel)</t>
    </r>
  </si>
  <si>
    <r>
      <t>ZS II</t>
    </r>
    <r>
      <rPr>
        <sz val="10"/>
        <rFont val="Arial"/>
        <family val="2"/>
      </rPr>
      <t xml:space="preserve">           </t>
    </r>
    <r>
      <rPr>
        <b/>
        <sz val="10"/>
        <rFont val="Arial"/>
        <family val="2"/>
      </rPr>
      <t xml:space="preserve">     </t>
    </r>
    <r>
      <rPr>
        <b/>
        <sz val="8"/>
        <rFont val="Arial"/>
        <family val="2"/>
      </rPr>
      <t xml:space="preserve">  (3. Arbeitsschritt) Zählung der Erststimmen</t>
    </r>
  </si>
  <si>
    <r>
      <rPr>
        <b/>
        <sz val="10"/>
        <color indexed="10"/>
        <rFont val="Arial"/>
        <family val="2"/>
      </rPr>
      <t xml:space="preserve">ZS III  </t>
    </r>
    <r>
      <rPr>
        <b/>
        <sz val="8"/>
        <color indexed="10"/>
        <rFont val="Arial"/>
        <family val="2"/>
      </rPr>
      <t xml:space="preserve">                  </t>
    </r>
    <r>
      <rPr>
        <b/>
        <sz val="8"/>
        <color theme="1"/>
        <rFont val="Arial"/>
        <family val="2"/>
      </rPr>
      <t>(5. Arbeitsschritt) Beschlüsse über die ausgesonderten Stimmzettel)</t>
    </r>
  </si>
  <si>
    <t>Die Humanisten</t>
  </si>
  <si>
    <t>Tierschutzpartei</t>
  </si>
  <si>
    <r>
      <t>ZS I</t>
    </r>
    <r>
      <rPr>
        <sz val="10"/>
        <color indexed="9"/>
        <rFont val="Arial"/>
        <family val="2"/>
      </rPr>
      <t xml:space="preserve">                    </t>
    </r>
    <r>
      <rPr>
        <b/>
        <sz val="8"/>
        <color indexed="9"/>
        <rFont val="Arial"/>
        <family val="2"/>
      </rPr>
      <t xml:space="preserve"> (1. Arbeitsschritt) Erst- und Zweitstimme für den Kandidaten und seine Partei sind gleich oder Stimmzettel wurde ungekennzeichnet abgegeben;        </t>
    </r>
  </si>
  <si>
    <r>
      <t xml:space="preserve">ZS I                     </t>
    </r>
    <r>
      <rPr>
        <b/>
        <sz val="8"/>
        <color indexed="9"/>
        <rFont val="Arial"/>
        <family val="2"/>
      </rPr>
      <t xml:space="preserve">(1. Arbeitsschritt) Erst- und Zweitstimme für den Kandidaten und seine Partei sind gleich oder Stimmzettel wurde ungekennzeichnet abgegeben; </t>
    </r>
  </si>
  <si>
    <t>dieBasis</t>
  </si>
  <si>
    <t>du.</t>
  </si>
  <si>
    <t>LIEBE</t>
  </si>
  <si>
    <t>PdF</t>
  </si>
  <si>
    <t>LfK</t>
  </si>
  <si>
    <t>Team Todenhöfer</t>
  </si>
  <si>
    <t>Volt</t>
  </si>
  <si>
    <t>F 25</t>
  </si>
  <si>
    <t>F 26</t>
  </si>
  <si>
    <t>F 27</t>
  </si>
  <si>
    <t>D 25</t>
  </si>
  <si>
    <t>D 26</t>
  </si>
  <si>
    <t>D 27</t>
  </si>
  <si>
    <t>Prüfung ZS I: C+D = E+F</t>
  </si>
  <si>
    <t>Prüfung ZS II: C+D = E+F</t>
  </si>
  <si>
    <t>Prüfung ZS III: C+D = E+F</t>
  </si>
  <si>
    <t>D 28</t>
  </si>
  <si>
    <t>D 29</t>
  </si>
  <si>
    <t>F 28</t>
  </si>
  <si>
    <t>F 29</t>
  </si>
  <si>
    <t>BIG</t>
  </si>
  <si>
    <t>Volksabstimmung</t>
  </si>
  <si>
    <t>DIE VIOLETTEN</t>
  </si>
  <si>
    <t>ZENTRUM</t>
  </si>
  <si>
    <t>DSP</t>
  </si>
  <si>
    <t>FAMILIE</t>
  </si>
  <si>
    <t>neo</t>
  </si>
  <si>
    <t>Berger, Christian (CDU)</t>
  </si>
  <si>
    <t>Peping, Thorben (SPD)</t>
  </si>
  <si>
    <t>Pizzato, Annette (FDP)</t>
  </si>
  <si>
    <t>Rummler, Bernd (AfD)</t>
  </si>
  <si>
    <t>Söhnchen, Uwe (GRÜNE)</t>
  </si>
  <si>
    <t>Wegner, Marko (DIE LINKE)</t>
  </si>
  <si>
    <t/>
  </si>
  <si>
    <t>Wittfeld, Peter (dieBasis)</t>
  </si>
  <si>
    <r>
      <rPr>
        <b/>
        <sz val="12"/>
        <color rgb="FF0070C0"/>
        <rFont val="Arial"/>
        <family val="2"/>
      </rPr>
      <t>darunter mit Wahlschein</t>
    </r>
    <r>
      <rPr>
        <b/>
        <sz val="12"/>
        <color indexed="10"/>
        <rFont val="Arial"/>
        <family val="2"/>
      </rPr>
      <t xml:space="preserve"> (im Briefwahlbezirk ist dies gleich </t>
    </r>
    <r>
      <rPr>
        <b/>
        <sz val="12"/>
        <color theme="1"/>
        <rFont val="Arial"/>
        <family val="2"/>
      </rPr>
      <t>B</t>
    </r>
    <r>
      <rPr>
        <b/>
        <sz val="12"/>
        <color indexed="10"/>
        <rFont val="Arial"/>
        <family val="2"/>
      </rPr>
      <t xml:space="preserve"> - </t>
    </r>
    <r>
      <rPr>
        <b/>
        <sz val="12"/>
        <color rgb="FF0070C0"/>
        <rFont val="Arial"/>
        <family val="2"/>
      </rPr>
      <t>in den Wahllokalen ist hier die Anzahl der eingenommenen Wahlscheine einzutragen)</t>
    </r>
  </si>
  <si>
    <t>Wo liegt der Fehler?</t>
  </si>
  <si>
    <t>Meldungen gelten nur dann, wenn Werte in ZS I und ZS II und ZS III eingetragen sind!!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</si>
</sst>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81"/>
      <name val="Tahoma"/>
      <family val="2"/>
    </font>
    <font>
      <b/>
      <sz val="10"/>
      <color indexed="10"/>
      <name val="Tahoma"/>
      <family val="2"/>
    </font>
    <font>
      <b/>
      <sz val="12"/>
      <color indexed="81"/>
      <name val="Tahoma"/>
      <family val="2"/>
    </font>
    <font>
      <sz val="10"/>
      <color indexed="81"/>
      <name val="Tahoma"/>
      <family val="2"/>
    </font>
    <font>
      <b/>
      <sz val="10"/>
      <color indexed="17"/>
      <name val="Tahoma"/>
      <family val="2"/>
    </font>
    <font>
      <b/>
      <i/>
      <sz val="10"/>
      <color indexed="81"/>
      <name val="Tahoma"/>
      <family val="2"/>
    </font>
    <font>
      <sz val="10"/>
      <color indexed="10"/>
      <name val="Tahoma"/>
      <family val="2"/>
    </font>
    <font>
      <b/>
      <sz val="14"/>
      <color indexed="8"/>
      <name val="Arial"/>
      <family val="2"/>
    </font>
    <font>
      <b/>
      <sz val="11"/>
      <color indexed="81"/>
      <name val="Tahoma"/>
      <family val="2"/>
    </font>
    <font>
      <b/>
      <sz val="16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rgb="FF0070C0"/>
      <name val="Arial"/>
      <family val="2"/>
    </font>
    <font>
      <b/>
      <sz val="20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rgb="FF00B0F0"/>
      <name val="Arial"/>
      <family val="2"/>
    </font>
    <font>
      <b/>
      <sz val="12"/>
      <color rgb="FF00B05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3" fillId="0" borderId="0" xfId="0" applyFont="1"/>
    <xf numFmtId="0" fontId="9" fillId="4" borderId="1" xfId="0" applyFont="1" applyFill="1" applyBorder="1"/>
    <xf numFmtId="0" fontId="6" fillId="4" borderId="1" xfId="0" applyFont="1" applyFill="1" applyBorder="1"/>
    <xf numFmtId="0" fontId="0" fillId="4" borderId="2" xfId="0" applyFill="1" applyBorder="1" applyAlignment="1"/>
    <xf numFmtId="0" fontId="13" fillId="5" borderId="3" xfId="0" applyFont="1" applyFill="1" applyBorder="1" applyAlignment="1">
      <alignment horizontal="center" vertical="top" wrapText="1"/>
    </xf>
    <xf numFmtId="0" fontId="3" fillId="7" borderId="3" xfId="0" applyFont="1" applyFill="1" applyBorder="1" applyAlignment="1">
      <alignment horizontal="center" vertical="top" wrapText="1"/>
    </xf>
    <xf numFmtId="0" fontId="5" fillId="9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/>
    </xf>
    <xf numFmtId="0" fontId="0" fillId="4" borderId="3" xfId="0" applyFill="1" applyBorder="1" applyAlignment="1"/>
    <xf numFmtId="0" fontId="3" fillId="6" borderId="3" xfId="0" applyFont="1" applyFill="1" applyBorder="1" applyAlignment="1">
      <alignment horizontal="center" vertical="top" wrapText="1"/>
    </xf>
    <xf numFmtId="0" fontId="3" fillId="9" borderId="3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/>
    </xf>
    <xf numFmtId="0" fontId="6" fillId="2" borderId="3" xfId="0" applyFont="1" applyFill="1" applyBorder="1"/>
    <xf numFmtId="0" fontId="6" fillId="3" borderId="3" xfId="0" applyFont="1" applyFill="1" applyBorder="1"/>
    <xf numFmtId="0" fontId="2" fillId="2" borderId="3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10" fillId="2" borderId="3" xfId="0" applyFont="1" applyFill="1" applyBorder="1"/>
    <xf numFmtId="3" fontId="10" fillId="9" borderId="3" xfId="0" applyNumberFormat="1" applyFont="1" applyFill="1" applyBorder="1" applyProtection="1">
      <protection locked="0"/>
    </xf>
    <xf numFmtId="0" fontId="10" fillId="9" borderId="3" xfId="0" applyFont="1" applyFill="1" applyBorder="1" applyAlignment="1" applyProtection="1">
      <alignment vertical="center"/>
      <protection locked="0"/>
    </xf>
    <xf numFmtId="0" fontId="10" fillId="9" borderId="3" xfId="0" applyFont="1" applyFill="1" applyBorder="1" applyAlignment="1" applyProtection="1">
      <alignment vertical="center"/>
    </xf>
    <xf numFmtId="0" fontId="30" fillId="2" borderId="3" xfId="0" applyFont="1" applyFill="1" applyBorder="1" applyAlignment="1" applyProtection="1">
      <alignment horizontal="right" vertical="center"/>
    </xf>
    <xf numFmtId="0" fontId="10" fillId="2" borderId="3" xfId="0" applyFont="1" applyFill="1" applyBorder="1" applyAlignment="1" applyProtection="1">
      <alignment vertical="center"/>
    </xf>
    <xf numFmtId="0" fontId="10" fillId="2" borderId="3" xfId="0" applyFont="1" applyFill="1" applyBorder="1" applyAlignment="1">
      <alignment vertical="center"/>
    </xf>
    <xf numFmtId="0" fontId="10" fillId="3" borderId="3" xfId="0" applyFont="1" applyFill="1" applyBorder="1"/>
    <xf numFmtId="1" fontId="10" fillId="9" borderId="3" xfId="0" applyNumberFormat="1" applyFont="1" applyFill="1" applyBorder="1" applyProtection="1">
      <protection locked="0"/>
    </xf>
    <xf numFmtId="3" fontId="10" fillId="9" borderId="3" xfId="0" applyNumberFormat="1" applyFont="1" applyFill="1" applyBorder="1" applyAlignment="1" applyProtection="1">
      <alignment vertical="center"/>
      <protection locked="0"/>
    </xf>
    <xf numFmtId="3" fontId="10" fillId="9" borderId="3" xfId="0" applyNumberFormat="1" applyFont="1" applyFill="1" applyBorder="1" applyAlignment="1" applyProtection="1">
      <alignment vertical="center"/>
    </xf>
    <xf numFmtId="3" fontId="10" fillId="6" borderId="3" xfId="0" applyNumberFormat="1" applyFont="1" applyFill="1" applyBorder="1" applyAlignment="1" applyProtection="1">
      <alignment vertical="center"/>
      <protection locked="0"/>
    </xf>
    <xf numFmtId="3" fontId="10" fillId="3" borderId="3" xfId="0" applyNumberFormat="1" applyFont="1" applyFill="1" applyBorder="1" applyAlignment="1">
      <alignment vertical="center"/>
    </xf>
    <xf numFmtId="3" fontId="9" fillId="4" borderId="1" xfId="0" applyNumberFormat="1" applyFont="1" applyFill="1" applyBorder="1" applyProtection="1">
      <protection locked="0"/>
    </xf>
    <xf numFmtId="3" fontId="10" fillId="5" borderId="3" xfId="0" applyNumberFormat="1" applyFont="1" applyFill="1" applyBorder="1" applyProtection="1">
      <protection locked="0"/>
    </xf>
    <xf numFmtId="3" fontId="10" fillId="7" borderId="3" xfId="0" applyNumberFormat="1" applyFont="1" applyFill="1" applyBorder="1" applyProtection="1">
      <protection locked="0"/>
    </xf>
    <xf numFmtId="3" fontId="10" fillId="2" borderId="3" xfId="0" applyNumberFormat="1" applyFont="1" applyFill="1" applyBorder="1"/>
    <xf numFmtId="1" fontId="10" fillId="5" borderId="3" xfId="0" applyNumberFormat="1" applyFont="1" applyFill="1" applyBorder="1" applyProtection="1"/>
    <xf numFmtId="1" fontId="10" fillId="6" borderId="3" xfId="0" applyNumberFormat="1" applyFont="1" applyFill="1" applyBorder="1" applyProtection="1">
      <protection locked="0"/>
    </xf>
    <xf numFmtId="1" fontId="10" fillId="3" borderId="3" xfId="0" applyNumberFormat="1" applyFont="1" applyFill="1" applyBorder="1"/>
    <xf numFmtId="0" fontId="10" fillId="5" borderId="3" xfId="0" applyFont="1" applyFill="1" applyBorder="1" applyAlignment="1" applyProtection="1">
      <alignment vertical="center"/>
      <protection locked="0"/>
    </xf>
    <xf numFmtId="0" fontId="10" fillId="7" borderId="3" xfId="0" applyFont="1" applyFill="1" applyBorder="1" applyAlignment="1" applyProtection="1">
      <alignment vertical="center"/>
      <protection locked="0"/>
    </xf>
    <xf numFmtId="1" fontId="10" fillId="5" borderId="3" xfId="0" applyNumberFormat="1" applyFont="1" applyFill="1" applyBorder="1" applyAlignment="1" applyProtection="1">
      <alignment vertical="center"/>
      <protection locked="0"/>
    </xf>
    <xf numFmtId="0" fontId="10" fillId="5" borderId="3" xfId="0" applyFont="1" applyFill="1" applyBorder="1" applyAlignment="1" applyProtection="1">
      <alignment vertical="center"/>
    </xf>
    <xf numFmtId="0" fontId="10" fillId="7" borderId="3" xfId="0" applyFont="1" applyFill="1" applyBorder="1" applyAlignment="1" applyProtection="1">
      <alignment vertical="center"/>
    </xf>
    <xf numFmtId="3" fontId="10" fillId="5" borderId="3" xfId="0" applyNumberFormat="1" applyFont="1" applyFill="1" applyBorder="1" applyAlignment="1" applyProtection="1">
      <alignment vertical="center"/>
    </xf>
    <xf numFmtId="3" fontId="10" fillId="7" borderId="3" xfId="0" applyNumberFormat="1" applyFont="1" applyFill="1" applyBorder="1" applyAlignment="1" applyProtection="1">
      <alignment vertical="center"/>
    </xf>
    <xf numFmtId="3" fontId="10" fillId="2" borderId="3" xfId="0" applyNumberFormat="1" applyFont="1" applyFill="1" applyBorder="1" applyAlignment="1" applyProtection="1">
      <alignment vertical="center"/>
    </xf>
    <xf numFmtId="3" fontId="10" fillId="6" borderId="3" xfId="0" applyNumberFormat="1" applyFont="1" applyFill="1" applyBorder="1" applyAlignment="1" applyProtection="1">
      <alignment vertical="center"/>
    </xf>
    <xf numFmtId="3" fontId="10" fillId="3" borderId="3" xfId="0" applyNumberFormat="1" applyFont="1" applyFill="1" applyBorder="1" applyAlignment="1" applyProtection="1">
      <alignment vertical="center"/>
    </xf>
    <xf numFmtId="3" fontId="10" fillId="2" borderId="3" xfId="0" applyNumberFormat="1" applyFont="1" applyFill="1" applyBorder="1" applyAlignment="1">
      <alignment vertical="center"/>
    </xf>
    <xf numFmtId="1" fontId="10" fillId="9" borderId="3" xfId="0" applyNumberFormat="1" applyFont="1" applyFill="1" applyBorder="1" applyAlignment="1" applyProtection="1">
      <alignment vertical="center"/>
      <protection locked="0"/>
    </xf>
    <xf numFmtId="1" fontId="10" fillId="7" borderId="3" xfId="0" applyNumberFormat="1" applyFont="1" applyFill="1" applyBorder="1" applyAlignment="1" applyProtection="1">
      <alignment vertical="center"/>
      <protection locked="0"/>
    </xf>
    <xf numFmtId="1" fontId="10" fillId="2" borderId="3" xfId="0" applyNumberFormat="1" applyFont="1" applyFill="1" applyBorder="1" applyAlignment="1" applyProtection="1">
      <alignment vertical="center"/>
    </xf>
    <xf numFmtId="0" fontId="10" fillId="2" borderId="3" xfId="0" applyFont="1" applyFill="1" applyBorder="1" applyAlignment="1">
      <alignment horizontal="right" vertical="center"/>
    </xf>
    <xf numFmtId="3" fontId="29" fillId="4" borderId="1" xfId="0" applyNumberFormat="1" applyFont="1" applyFill="1" applyBorder="1" applyProtection="1">
      <protection locked="0"/>
    </xf>
    <xf numFmtId="3" fontId="10" fillId="5" borderId="5" xfId="0" applyNumberFormat="1" applyFont="1" applyFill="1" applyBorder="1" applyAlignment="1" applyProtection="1">
      <alignment vertical="center"/>
    </xf>
    <xf numFmtId="0" fontId="10" fillId="3" borderId="7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left" vertical="center"/>
    </xf>
    <xf numFmtId="0" fontId="10" fillId="2" borderId="3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>
      <alignment vertical="center"/>
    </xf>
    <xf numFmtId="0" fontId="0" fillId="0" borderId="12" xfId="0" applyBorder="1"/>
    <xf numFmtId="0" fontId="3" fillId="4" borderId="10" xfId="0" applyFont="1" applyFill="1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4" borderId="15" xfId="0" applyFont="1" applyFill="1" applyBorder="1" applyAlignment="1">
      <alignment vertical="center"/>
    </xf>
    <xf numFmtId="0" fontId="0" fillId="0" borderId="16" xfId="0" applyBorder="1" applyAlignment="1">
      <alignment horizontal="center"/>
    </xf>
    <xf numFmtId="0" fontId="35" fillId="0" borderId="9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3" fontId="23" fillId="0" borderId="12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shrinkToFit="1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30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0" fillId="2" borderId="4" xfId="0" applyFont="1" applyFill="1" applyBorder="1" applyAlignment="1">
      <alignment horizontal="center" vertical="center"/>
    </xf>
    <xf numFmtId="0" fontId="30" fillId="2" borderId="8" xfId="0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3" fontId="10" fillId="7" borderId="4" xfId="0" applyNumberFormat="1" applyFont="1" applyFill="1" applyBorder="1" applyAlignment="1" applyProtection="1">
      <alignment vertical="center"/>
    </xf>
    <xf numFmtId="3" fontId="10" fillId="9" borderId="4" xfId="0" applyNumberFormat="1" applyFont="1" applyFill="1" applyBorder="1" applyAlignment="1" applyProtection="1">
      <alignment vertical="center"/>
    </xf>
    <xf numFmtId="0" fontId="38" fillId="0" borderId="12" xfId="0" applyFont="1" applyBorder="1" applyAlignment="1">
      <alignment horizontal="left" vertical="center" wrapText="1"/>
    </xf>
    <xf numFmtId="0" fontId="37" fillId="0" borderId="14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7" fillId="0" borderId="16" xfId="0" applyFont="1" applyBorder="1" applyAlignment="1">
      <alignment horizontal="left" vertical="center" wrapText="1"/>
    </xf>
    <xf numFmtId="3" fontId="10" fillId="5" borderId="17" xfId="0" applyNumberFormat="1" applyFont="1" applyFill="1" applyBorder="1" applyAlignment="1" applyProtection="1">
      <alignment vertical="center"/>
    </xf>
    <xf numFmtId="0" fontId="33" fillId="0" borderId="12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tabSelected="1" topLeftCell="A37" zoomScale="95" zoomScaleNormal="95" zoomScaleSheetLayoutView="100" zoomScalePageLayoutView="80" workbookViewId="0">
      <selection activeCell="M1" sqref="M1"/>
    </sheetView>
  </sheetViews>
  <sheetFormatPr baseColWidth="10" defaultRowHeight="12.75" x14ac:dyDescent="0.2"/>
  <cols>
    <col min="1" max="1" width="8.42578125" customWidth="1"/>
    <col min="2" max="2" width="39.28515625" customWidth="1"/>
    <col min="3" max="3" width="17.7109375" customWidth="1"/>
    <col min="4" max="4" width="14.28515625" customWidth="1"/>
    <col min="5" max="5" width="12.85546875" customWidth="1"/>
    <col min="7" max="7" width="1" customWidth="1"/>
    <col min="8" max="8" width="5.28515625" customWidth="1"/>
    <col min="9" max="9" width="28" customWidth="1"/>
    <col min="10" max="10" width="17.7109375" customWidth="1"/>
    <col min="11" max="12" width="12.7109375" customWidth="1"/>
    <col min="13" max="13" width="12" customWidth="1"/>
  </cols>
  <sheetData>
    <row r="1" spans="1:13" ht="20.25" x14ac:dyDescent="0.3">
      <c r="A1" s="2" t="s">
        <v>5</v>
      </c>
      <c r="B1" s="86" t="s">
        <v>65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34">
        <v>0</v>
      </c>
    </row>
    <row r="2" spans="1:13" ht="22.5" customHeight="1" x14ac:dyDescent="0.25">
      <c r="A2" s="3" t="s">
        <v>36</v>
      </c>
      <c r="B2" s="87" t="s">
        <v>122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56">
        <v>0</v>
      </c>
    </row>
    <row r="3" spans="1:13" ht="18" x14ac:dyDescent="0.25">
      <c r="A3" s="85" t="s">
        <v>6</v>
      </c>
      <c r="B3" s="85"/>
      <c r="C3" s="85"/>
      <c r="D3" s="85"/>
      <c r="E3" s="85"/>
      <c r="F3" s="85"/>
      <c r="G3" s="4"/>
      <c r="H3" s="84" t="s">
        <v>7</v>
      </c>
      <c r="I3" s="84"/>
      <c r="J3" s="84"/>
      <c r="K3" s="84"/>
      <c r="L3" s="84"/>
      <c r="M3" s="84"/>
    </row>
    <row r="4" spans="1:13" ht="115.5" customHeight="1" x14ac:dyDescent="0.2">
      <c r="A4" s="82"/>
      <c r="B4" s="82"/>
      <c r="C4" s="5" t="s">
        <v>85</v>
      </c>
      <c r="D4" s="6" t="s">
        <v>81</v>
      </c>
      <c r="E4" s="7" t="s">
        <v>82</v>
      </c>
      <c r="F4" s="8" t="s">
        <v>8</v>
      </c>
      <c r="G4" s="9"/>
      <c r="H4" s="83"/>
      <c r="I4" s="83"/>
      <c r="J4" s="5" t="s">
        <v>86</v>
      </c>
      <c r="K4" s="10" t="s">
        <v>72</v>
      </c>
      <c r="L4" s="11" t="s">
        <v>80</v>
      </c>
      <c r="M4" s="12" t="s">
        <v>8</v>
      </c>
    </row>
    <row r="5" spans="1:13" ht="24" customHeight="1" x14ac:dyDescent="0.25">
      <c r="A5" s="13" t="s">
        <v>33</v>
      </c>
      <c r="B5" s="21" t="s">
        <v>3</v>
      </c>
      <c r="C5" s="35">
        <v>0</v>
      </c>
      <c r="D5" s="36">
        <v>0</v>
      </c>
      <c r="E5" s="22">
        <v>0</v>
      </c>
      <c r="F5" s="37">
        <f>IF(B5&lt;&gt; "",C5+D5+E5,"")</f>
        <v>0</v>
      </c>
      <c r="G5" s="9"/>
      <c r="H5" s="14" t="s">
        <v>37</v>
      </c>
      <c r="I5" s="28" t="s">
        <v>3</v>
      </c>
      <c r="J5" s="38">
        <f>C5</f>
        <v>0</v>
      </c>
      <c r="K5" s="39">
        <v>0</v>
      </c>
      <c r="L5" s="29">
        <v>0</v>
      </c>
      <c r="M5" s="40">
        <f>IF(J5=" ", K5+L5,J5+K5+L5)</f>
        <v>0</v>
      </c>
    </row>
    <row r="6" spans="1:13" ht="32.1" customHeight="1" x14ac:dyDescent="0.2">
      <c r="A6" s="91">
        <v>0</v>
      </c>
      <c r="B6" s="91"/>
      <c r="C6" s="91"/>
      <c r="D6" s="91"/>
      <c r="E6" s="91"/>
      <c r="F6" s="91"/>
      <c r="G6" s="9"/>
      <c r="H6" s="91"/>
      <c r="I6" s="92"/>
      <c r="J6" s="91"/>
      <c r="K6" s="91"/>
      <c r="L6" s="91"/>
      <c r="M6" s="91"/>
    </row>
    <row r="7" spans="1:13" ht="24" customHeight="1" x14ac:dyDescent="0.2">
      <c r="A7" s="15" t="s">
        <v>9</v>
      </c>
      <c r="B7" s="55" t="s">
        <v>114</v>
      </c>
      <c r="C7" s="41">
        <v>0</v>
      </c>
      <c r="D7" s="42">
        <v>0</v>
      </c>
      <c r="E7" s="23">
        <v>0</v>
      </c>
      <c r="F7" s="54">
        <f>IF(B7&lt;&gt; "",C7+D7+E7, "")</f>
        <v>0</v>
      </c>
      <c r="G7" s="16"/>
      <c r="H7" s="17" t="s">
        <v>38</v>
      </c>
      <c r="I7" s="59" t="s">
        <v>1</v>
      </c>
      <c r="J7" s="57">
        <f t="shared" ref="J7:J12" si="0">IF(B7=""," ",C7)</f>
        <v>0</v>
      </c>
      <c r="K7" s="32">
        <v>0</v>
      </c>
      <c r="L7" s="30">
        <v>0</v>
      </c>
      <c r="M7" s="33">
        <f>J7+K7+L7</f>
        <v>0</v>
      </c>
    </row>
    <row r="8" spans="1:13" ht="24" customHeight="1" x14ac:dyDescent="0.2">
      <c r="A8" s="15" t="s">
        <v>10</v>
      </c>
      <c r="B8" s="55" t="s">
        <v>115</v>
      </c>
      <c r="C8" s="41">
        <v>0</v>
      </c>
      <c r="D8" s="42">
        <v>0</v>
      </c>
      <c r="E8" s="23">
        <v>0</v>
      </c>
      <c r="F8" s="54">
        <f t="shared" ref="F8:F35" si="1">IF(B8&lt;&gt; "",C8+D8+E8, "")</f>
        <v>0</v>
      </c>
      <c r="G8" s="16"/>
      <c r="H8" s="17" t="s">
        <v>39</v>
      </c>
      <c r="I8" s="59" t="s">
        <v>0</v>
      </c>
      <c r="J8" s="57">
        <f t="shared" si="0"/>
        <v>0</v>
      </c>
      <c r="K8" s="32">
        <v>0</v>
      </c>
      <c r="L8" s="30">
        <v>0</v>
      </c>
      <c r="M8" s="33">
        <f t="shared" ref="M8:M35" si="2">J8+K8+L8</f>
        <v>0</v>
      </c>
    </row>
    <row r="9" spans="1:13" ht="24" customHeight="1" x14ac:dyDescent="0.2">
      <c r="A9" s="15" t="s">
        <v>11</v>
      </c>
      <c r="B9" s="55" t="s">
        <v>116</v>
      </c>
      <c r="C9" s="41">
        <v>0</v>
      </c>
      <c r="D9" s="42">
        <v>0</v>
      </c>
      <c r="E9" s="23">
        <v>0</v>
      </c>
      <c r="F9" s="54">
        <f t="shared" si="1"/>
        <v>0</v>
      </c>
      <c r="G9" s="16"/>
      <c r="H9" s="17" t="s">
        <v>40</v>
      </c>
      <c r="I9" s="59" t="s">
        <v>2</v>
      </c>
      <c r="J9" s="57">
        <f t="shared" si="0"/>
        <v>0</v>
      </c>
      <c r="K9" s="32">
        <v>0</v>
      </c>
      <c r="L9" s="30">
        <v>0</v>
      </c>
      <c r="M9" s="33">
        <f t="shared" si="2"/>
        <v>0</v>
      </c>
    </row>
    <row r="10" spans="1:13" ht="24" customHeight="1" x14ac:dyDescent="0.2">
      <c r="A10" s="15" t="s">
        <v>12</v>
      </c>
      <c r="B10" s="55" t="s">
        <v>117</v>
      </c>
      <c r="C10" s="41">
        <v>0</v>
      </c>
      <c r="D10" s="42">
        <v>0</v>
      </c>
      <c r="E10" s="23">
        <v>0</v>
      </c>
      <c r="F10" s="54">
        <f t="shared" si="1"/>
        <v>0</v>
      </c>
      <c r="G10" s="16"/>
      <c r="H10" s="17" t="s">
        <v>41</v>
      </c>
      <c r="I10" s="59" t="s">
        <v>76</v>
      </c>
      <c r="J10" s="57">
        <f t="shared" si="0"/>
        <v>0</v>
      </c>
      <c r="K10" s="32">
        <v>0</v>
      </c>
      <c r="L10" s="30">
        <v>0</v>
      </c>
      <c r="M10" s="33">
        <f t="shared" si="2"/>
        <v>0</v>
      </c>
    </row>
    <row r="11" spans="1:13" ht="24" customHeight="1" x14ac:dyDescent="0.2">
      <c r="A11" s="15" t="s">
        <v>13</v>
      </c>
      <c r="B11" s="55" t="s">
        <v>118</v>
      </c>
      <c r="C11" s="43">
        <v>0</v>
      </c>
      <c r="D11" s="53">
        <v>0</v>
      </c>
      <c r="E11" s="52">
        <v>0</v>
      </c>
      <c r="F11" s="54">
        <f t="shared" si="1"/>
        <v>0</v>
      </c>
      <c r="G11" s="16"/>
      <c r="H11" s="17" t="s">
        <v>42</v>
      </c>
      <c r="I11" s="59" t="s">
        <v>64</v>
      </c>
      <c r="J11" s="57">
        <f t="shared" si="0"/>
        <v>0</v>
      </c>
      <c r="K11" s="32">
        <v>0</v>
      </c>
      <c r="L11" s="30">
        <v>0</v>
      </c>
      <c r="M11" s="33">
        <f t="shared" si="2"/>
        <v>0</v>
      </c>
    </row>
    <row r="12" spans="1:13" ht="24" customHeight="1" x14ac:dyDescent="0.2">
      <c r="A12" s="15" t="s">
        <v>14</v>
      </c>
      <c r="B12" s="55" t="s">
        <v>119</v>
      </c>
      <c r="C12" s="41">
        <v>0</v>
      </c>
      <c r="D12" s="42">
        <v>0</v>
      </c>
      <c r="E12" s="23">
        <v>0</v>
      </c>
      <c r="F12" s="54">
        <f t="shared" si="1"/>
        <v>0</v>
      </c>
      <c r="G12" s="16"/>
      <c r="H12" s="17" t="s">
        <v>43</v>
      </c>
      <c r="I12" s="59" t="s">
        <v>68</v>
      </c>
      <c r="J12" s="57">
        <f t="shared" si="0"/>
        <v>0</v>
      </c>
      <c r="K12" s="32">
        <v>0</v>
      </c>
      <c r="L12" s="30">
        <v>0</v>
      </c>
      <c r="M12" s="33">
        <f t="shared" si="2"/>
        <v>0</v>
      </c>
    </row>
    <row r="13" spans="1:13" ht="24" customHeight="1" x14ac:dyDescent="0.2">
      <c r="A13" s="15" t="s">
        <v>15</v>
      </c>
      <c r="B13" s="60" t="s">
        <v>120</v>
      </c>
      <c r="C13" s="44" t="s">
        <v>71</v>
      </c>
      <c r="D13" s="45" t="s">
        <v>71</v>
      </c>
      <c r="E13" s="24" t="s">
        <v>71</v>
      </c>
      <c r="F13" s="54" t="str">
        <f t="shared" si="1"/>
        <v/>
      </c>
      <c r="G13" s="16"/>
      <c r="H13" s="17" t="s">
        <v>44</v>
      </c>
      <c r="I13" s="59" t="s">
        <v>70</v>
      </c>
      <c r="J13" s="57"/>
      <c r="K13" s="32">
        <v>0</v>
      </c>
      <c r="L13" s="30">
        <v>0</v>
      </c>
      <c r="M13" s="33">
        <f t="shared" si="2"/>
        <v>0</v>
      </c>
    </row>
    <row r="14" spans="1:13" ht="24" customHeight="1" x14ac:dyDescent="0.2">
      <c r="A14" s="15" t="s">
        <v>16</v>
      </c>
      <c r="B14" s="60" t="s">
        <v>120</v>
      </c>
      <c r="C14" s="44" t="s">
        <v>71</v>
      </c>
      <c r="D14" s="45"/>
      <c r="E14" s="24"/>
      <c r="F14" s="54"/>
      <c r="G14" s="16"/>
      <c r="H14" s="17" t="s">
        <v>45</v>
      </c>
      <c r="I14" s="59" t="s">
        <v>69</v>
      </c>
      <c r="J14" s="57"/>
      <c r="K14" s="32">
        <v>0</v>
      </c>
      <c r="L14" s="30">
        <v>0</v>
      </c>
      <c r="M14" s="33">
        <f t="shared" si="2"/>
        <v>0</v>
      </c>
    </row>
    <row r="15" spans="1:13" ht="24" customHeight="1" x14ac:dyDescent="0.2">
      <c r="A15" s="15" t="s">
        <v>17</v>
      </c>
      <c r="B15" s="25" t="s">
        <v>120</v>
      </c>
      <c r="C15" s="44" t="s">
        <v>71</v>
      </c>
      <c r="D15" s="45"/>
      <c r="E15" s="24"/>
      <c r="F15" s="54" t="str">
        <f t="shared" si="1"/>
        <v/>
      </c>
      <c r="G15" s="16"/>
      <c r="H15" s="17" t="s">
        <v>46</v>
      </c>
      <c r="I15" s="59" t="s">
        <v>77</v>
      </c>
      <c r="J15" s="57"/>
      <c r="K15" s="32">
        <v>0</v>
      </c>
      <c r="L15" s="30">
        <v>0</v>
      </c>
      <c r="M15" s="33">
        <f t="shared" si="2"/>
        <v>0</v>
      </c>
    </row>
    <row r="16" spans="1:13" ht="24" customHeight="1" x14ac:dyDescent="0.2">
      <c r="A16" s="15" t="s">
        <v>18</v>
      </c>
      <c r="B16" s="60" t="s">
        <v>120</v>
      </c>
      <c r="C16" s="44" t="s">
        <v>71</v>
      </c>
      <c r="D16" s="45" t="s">
        <v>71</v>
      </c>
      <c r="E16" s="24" t="s">
        <v>71</v>
      </c>
      <c r="F16" s="54" t="str">
        <f t="shared" si="1"/>
        <v/>
      </c>
      <c r="G16" s="16"/>
      <c r="H16" s="17" t="s">
        <v>47</v>
      </c>
      <c r="I16" s="59" t="s">
        <v>107</v>
      </c>
      <c r="J16" s="57"/>
      <c r="K16" s="32">
        <v>0</v>
      </c>
      <c r="L16" s="30">
        <v>0</v>
      </c>
      <c r="M16" s="33">
        <f t="shared" si="2"/>
        <v>0</v>
      </c>
    </row>
    <row r="17" spans="1:13" ht="24" customHeight="1" x14ac:dyDescent="0.2">
      <c r="A17" s="15" t="s">
        <v>19</v>
      </c>
      <c r="B17" s="25" t="s">
        <v>120</v>
      </c>
      <c r="C17" s="44"/>
      <c r="D17" s="45"/>
      <c r="E17" s="24"/>
      <c r="F17" s="54" t="str">
        <f t="shared" si="1"/>
        <v/>
      </c>
      <c r="G17" s="16"/>
      <c r="H17" s="17" t="s">
        <v>48</v>
      </c>
      <c r="I17" s="59" t="s">
        <v>74</v>
      </c>
      <c r="J17" s="57"/>
      <c r="K17" s="32">
        <v>0</v>
      </c>
      <c r="L17" s="30">
        <v>0</v>
      </c>
      <c r="M17" s="33">
        <f t="shared" si="2"/>
        <v>0</v>
      </c>
    </row>
    <row r="18" spans="1:13" ht="24" customHeight="1" x14ac:dyDescent="0.2">
      <c r="A18" s="15" t="s">
        <v>20</v>
      </c>
      <c r="B18" s="25" t="s">
        <v>120</v>
      </c>
      <c r="C18" s="44"/>
      <c r="D18" s="45"/>
      <c r="E18" s="24"/>
      <c r="F18" s="54" t="str">
        <f t="shared" si="1"/>
        <v/>
      </c>
      <c r="G18" s="16"/>
      <c r="H18" s="17" t="s">
        <v>49</v>
      </c>
      <c r="I18" s="59" t="s">
        <v>108</v>
      </c>
      <c r="J18" s="57"/>
      <c r="K18" s="32">
        <v>0</v>
      </c>
      <c r="L18" s="30">
        <v>0</v>
      </c>
      <c r="M18" s="33">
        <f t="shared" si="2"/>
        <v>0</v>
      </c>
    </row>
    <row r="19" spans="1:13" ht="24" customHeight="1" x14ac:dyDescent="0.2">
      <c r="A19" s="15" t="s">
        <v>21</v>
      </c>
      <c r="B19" s="25" t="s">
        <v>120</v>
      </c>
      <c r="C19" s="44"/>
      <c r="D19" s="45"/>
      <c r="E19" s="24"/>
      <c r="F19" s="54" t="str">
        <f t="shared" si="1"/>
        <v/>
      </c>
      <c r="G19" s="16"/>
      <c r="H19" s="17" t="s">
        <v>50</v>
      </c>
      <c r="I19" s="59" t="s">
        <v>75</v>
      </c>
      <c r="J19" s="57"/>
      <c r="K19" s="32">
        <v>0</v>
      </c>
      <c r="L19" s="30">
        <v>0</v>
      </c>
      <c r="M19" s="33">
        <f t="shared" si="2"/>
        <v>0</v>
      </c>
    </row>
    <row r="20" spans="1:13" ht="24" customHeight="1" x14ac:dyDescent="0.2">
      <c r="A20" s="15" t="s">
        <v>22</v>
      </c>
      <c r="B20" s="25" t="s">
        <v>120</v>
      </c>
      <c r="C20" s="44"/>
      <c r="D20" s="45"/>
      <c r="E20" s="24"/>
      <c r="F20" s="54" t="str">
        <f t="shared" si="1"/>
        <v/>
      </c>
      <c r="G20" s="16"/>
      <c r="H20" s="17" t="s">
        <v>51</v>
      </c>
      <c r="I20" s="59" t="s">
        <v>109</v>
      </c>
      <c r="J20" s="57"/>
      <c r="K20" s="32">
        <v>0</v>
      </c>
      <c r="L20" s="30">
        <v>0</v>
      </c>
      <c r="M20" s="33">
        <f t="shared" si="2"/>
        <v>0</v>
      </c>
    </row>
    <row r="21" spans="1:13" ht="24.75" customHeight="1" x14ac:dyDescent="0.2">
      <c r="A21" s="15" t="s">
        <v>23</v>
      </c>
      <c r="B21" s="60" t="s">
        <v>120</v>
      </c>
      <c r="C21" s="44"/>
      <c r="D21" s="45"/>
      <c r="E21" s="24"/>
      <c r="F21" s="54" t="str">
        <f t="shared" si="1"/>
        <v/>
      </c>
      <c r="G21" s="16"/>
      <c r="H21" s="17" t="s">
        <v>52</v>
      </c>
      <c r="I21" s="59" t="s">
        <v>79</v>
      </c>
      <c r="J21" s="57"/>
      <c r="K21" s="32">
        <v>0</v>
      </c>
      <c r="L21" s="30">
        <v>0</v>
      </c>
      <c r="M21" s="33">
        <f t="shared" si="2"/>
        <v>0</v>
      </c>
    </row>
    <row r="22" spans="1:13" ht="24" customHeight="1" x14ac:dyDescent="0.2">
      <c r="A22" s="15" t="s">
        <v>24</v>
      </c>
      <c r="B22" s="25" t="s">
        <v>120</v>
      </c>
      <c r="C22" s="44"/>
      <c r="D22" s="45"/>
      <c r="E22" s="24"/>
      <c r="F22" s="54" t="str">
        <f t="shared" si="1"/>
        <v/>
      </c>
      <c r="G22" s="16"/>
      <c r="H22" s="17" t="s">
        <v>53</v>
      </c>
      <c r="I22" s="59" t="s">
        <v>110</v>
      </c>
      <c r="J22" s="57"/>
      <c r="K22" s="32">
        <v>0</v>
      </c>
      <c r="L22" s="30">
        <v>0</v>
      </c>
      <c r="M22" s="33">
        <f t="shared" si="2"/>
        <v>0</v>
      </c>
    </row>
    <row r="23" spans="1:13" ht="24" customHeight="1" x14ac:dyDescent="0.2">
      <c r="A23" s="15" t="s">
        <v>25</v>
      </c>
      <c r="B23" s="60" t="s">
        <v>120</v>
      </c>
      <c r="C23" s="44"/>
      <c r="D23" s="45"/>
      <c r="E23" s="24"/>
      <c r="F23" s="54" t="str">
        <f t="shared" si="1"/>
        <v/>
      </c>
      <c r="G23" s="16"/>
      <c r="H23" s="17" t="s">
        <v>54</v>
      </c>
      <c r="I23" s="59" t="s">
        <v>78</v>
      </c>
      <c r="J23" s="57"/>
      <c r="K23" s="32">
        <v>0</v>
      </c>
      <c r="L23" s="30">
        <v>0</v>
      </c>
      <c r="M23" s="33">
        <f t="shared" si="2"/>
        <v>0</v>
      </c>
    </row>
    <row r="24" spans="1:13" ht="24" customHeight="1" x14ac:dyDescent="0.2">
      <c r="A24" s="15" t="s">
        <v>26</v>
      </c>
      <c r="B24" s="55" t="s">
        <v>121</v>
      </c>
      <c r="C24" s="41">
        <v>0</v>
      </c>
      <c r="D24" s="42">
        <v>0</v>
      </c>
      <c r="E24" s="23">
        <v>0</v>
      </c>
      <c r="F24" s="54">
        <f t="shared" si="1"/>
        <v>0</v>
      </c>
      <c r="G24" s="16"/>
      <c r="H24" s="17" t="s">
        <v>55</v>
      </c>
      <c r="I24" s="59" t="s">
        <v>87</v>
      </c>
      <c r="J24" s="57">
        <f>IF(B24=""," ",C24)</f>
        <v>0</v>
      </c>
      <c r="K24" s="32">
        <v>0</v>
      </c>
      <c r="L24" s="30">
        <v>0</v>
      </c>
      <c r="M24" s="50">
        <f t="shared" si="2"/>
        <v>0</v>
      </c>
    </row>
    <row r="25" spans="1:13" ht="24" customHeight="1" x14ac:dyDescent="0.2">
      <c r="A25" s="15" t="s">
        <v>27</v>
      </c>
      <c r="B25" s="60" t="s">
        <v>120</v>
      </c>
      <c r="C25" s="44" t="s">
        <v>71</v>
      </c>
      <c r="D25" s="45" t="s">
        <v>71</v>
      </c>
      <c r="E25" s="24" t="s">
        <v>71</v>
      </c>
      <c r="F25" s="54" t="str">
        <f t="shared" si="1"/>
        <v/>
      </c>
      <c r="G25" s="16"/>
      <c r="H25" s="17" t="s">
        <v>56</v>
      </c>
      <c r="I25" s="59" t="s">
        <v>111</v>
      </c>
      <c r="J25" s="57"/>
      <c r="K25" s="32">
        <v>0</v>
      </c>
      <c r="L25" s="30">
        <v>0</v>
      </c>
      <c r="M25" s="50">
        <f t="shared" si="2"/>
        <v>0</v>
      </c>
    </row>
    <row r="26" spans="1:13" ht="24" customHeight="1" x14ac:dyDescent="0.2">
      <c r="A26" s="15" t="s">
        <v>28</v>
      </c>
      <c r="B26" s="60" t="s">
        <v>120</v>
      </c>
      <c r="C26" s="44"/>
      <c r="D26" s="45"/>
      <c r="E26" s="24"/>
      <c r="F26" s="54" t="str">
        <f t="shared" si="1"/>
        <v/>
      </c>
      <c r="G26" s="16"/>
      <c r="H26" s="17" t="s">
        <v>57</v>
      </c>
      <c r="I26" s="59" t="s">
        <v>88</v>
      </c>
      <c r="J26" s="57"/>
      <c r="K26" s="32">
        <v>0</v>
      </c>
      <c r="L26" s="30">
        <v>0</v>
      </c>
      <c r="M26" s="50">
        <f t="shared" si="2"/>
        <v>0</v>
      </c>
    </row>
    <row r="27" spans="1:13" ht="24" customHeight="1" x14ac:dyDescent="0.2">
      <c r="A27" s="15" t="s">
        <v>29</v>
      </c>
      <c r="B27" s="60" t="s">
        <v>120</v>
      </c>
      <c r="C27" s="44"/>
      <c r="D27" s="45"/>
      <c r="E27" s="24"/>
      <c r="F27" s="54"/>
      <c r="G27" s="16"/>
      <c r="H27" s="17" t="s">
        <v>58</v>
      </c>
      <c r="I27" s="59" t="s">
        <v>89</v>
      </c>
      <c r="J27" s="57"/>
      <c r="K27" s="32">
        <v>0</v>
      </c>
      <c r="L27" s="30">
        <v>0</v>
      </c>
      <c r="M27" s="50">
        <f t="shared" si="2"/>
        <v>0</v>
      </c>
    </row>
    <row r="28" spans="1:13" ht="24" customHeight="1" x14ac:dyDescent="0.2">
      <c r="A28" s="15" t="s">
        <v>30</v>
      </c>
      <c r="B28" s="25" t="s">
        <v>120</v>
      </c>
      <c r="C28" s="44"/>
      <c r="D28" s="45"/>
      <c r="E28" s="24"/>
      <c r="F28" s="54" t="str">
        <f t="shared" si="1"/>
        <v/>
      </c>
      <c r="G28" s="16"/>
      <c r="H28" s="17" t="s">
        <v>59</v>
      </c>
      <c r="I28" s="59" t="s">
        <v>112</v>
      </c>
      <c r="J28" s="57"/>
      <c r="K28" s="32">
        <v>0</v>
      </c>
      <c r="L28" s="30">
        <v>0</v>
      </c>
      <c r="M28" s="50">
        <f t="shared" si="2"/>
        <v>0</v>
      </c>
    </row>
    <row r="29" spans="1:13" ht="24" customHeight="1" x14ac:dyDescent="0.2">
      <c r="A29" s="15" t="s">
        <v>31</v>
      </c>
      <c r="B29" s="25" t="s">
        <v>120</v>
      </c>
      <c r="C29" s="44"/>
      <c r="D29" s="45"/>
      <c r="E29" s="24"/>
      <c r="F29" s="54"/>
      <c r="G29" s="16"/>
      <c r="H29" s="17" t="s">
        <v>60</v>
      </c>
      <c r="I29" s="59" t="s">
        <v>113</v>
      </c>
      <c r="J29" s="57"/>
      <c r="K29" s="32">
        <v>0</v>
      </c>
      <c r="L29" s="30">
        <v>0</v>
      </c>
      <c r="M29" s="50">
        <f t="shared" si="2"/>
        <v>0</v>
      </c>
    </row>
    <row r="30" spans="1:13" ht="24" customHeight="1" x14ac:dyDescent="0.2">
      <c r="A30" s="15" t="s">
        <v>32</v>
      </c>
      <c r="B30" s="25" t="s">
        <v>120</v>
      </c>
      <c r="C30" s="44"/>
      <c r="D30" s="45"/>
      <c r="E30" s="24"/>
      <c r="F30" s="54"/>
      <c r="G30" s="16"/>
      <c r="H30" s="17" t="s">
        <v>61</v>
      </c>
      <c r="I30" s="59" t="s">
        <v>83</v>
      </c>
      <c r="J30" s="57"/>
      <c r="K30" s="32">
        <v>0</v>
      </c>
      <c r="L30" s="30">
        <v>0</v>
      </c>
      <c r="M30" s="50">
        <f t="shared" si="2"/>
        <v>0</v>
      </c>
    </row>
    <row r="31" spans="1:13" ht="24" customHeight="1" x14ac:dyDescent="0.2">
      <c r="A31" s="15" t="s">
        <v>97</v>
      </c>
      <c r="B31" s="25" t="s">
        <v>120</v>
      </c>
      <c r="C31" s="44"/>
      <c r="D31" s="45"/>
      <c r="E31" s="24"/>
      <c r="F31" s="54"/>
      <c r="G31" s="16"/>
      <c r="H31" s="17" t="s">
        <v>94</v>
      </c>
      <c r="I31" s="59" t="s">
        <v>90</v>
      </c>
      <c r="J31" s="57"/>
      <c r="K31" s="32">
        <v>0</v>
      </c>
      <c r="L31" s="30">
        <v>0</v>
      </c>
      <c r="M31" s="50">
        <f t="shared" si="2"/>
        <v>0</v>
      </c>
    </row>
    <row r="32" spans="1:13" ht="24" customHeight="1" x14ac:dyDescent="0.2">
      <c r="A32" s="15" t="s">
        <v>98</v>
      </c>
      <c r="B32" s="25" t="s">
        <v>120</v>
      </c>
      <c r="C32" s="44"/>
      <c r="D32" s="45"/>
      <c r="E32" s="24"/>
      <c r="F32" s="54"/>
      <c r="G32" s="16"/>
      <c r="H32" s="17" t="s">
        <v>95</v>
      </c>
      <c r="I32" s="59" t="s">
        <v>91</v>
      </c>
      <c r="J32" s="57"/>
      <c r="K32" s="32">
        <v>0</v>
      </c>
      <c r="L32" s="30">
        <v>0</v>
      </c>
      <c r="M32" s="50">
        <f t="shared" si="2"/>
        <v>0</v>
      </c>
    </row>
    <row r="33" spans="1:14" ht="24" customHeight="1" x14ac:dyDescent="0.2">
      <c r="A33" s="15" t="s">
        <v>99</v>
      </c>
      <c r="B33" s="25" t="s">
        <v>120</v>
      </c>
      <c r="C33" s="44"/>
      <c r="D33" s="45"/>
      <c r="E33" s="24"/>
      <c r="F33" s="54"/>
      <c r="G33" s="16"/>
      <c r="H33" s="17" t="s">
        <v>96</v>
      </c>
      <c r="I33" s="59" t="s">
        <v>84</v>
      </c>
      <c r="J33" s="57"/>
      <c r="K33" s="32">
        <v>0</v>
      </c>
      <c r="L33" s="30">
        <v>0</v>
      </c>
      <c r="M33" s="50">
        <f t="shared" si="2"/>
        <v>0</v>
      </c>
    </row>
    <row r="34" spans="1:14" ht="24" customHeight="1" x14ac:dyDescent="0.2">
      <c r="A34" s="15" t="s">
        <v>103</v>
      </c>
      <c r="B34" s="25" t="s">
        <v>120</v>
      </c>
      <c r="C34" s="44"/>
      <c r="D34" s="45"/>
      <c r="E34" s="24"/>
      <c r="F34" s="54"/>
      <c r="G34" s="16"/>
      <c r="H34" s="17" t="s">
        <v>105</v>
      </c>
      <c r="I34" s="59" t="s">
        <v>92</v>
      </c>
      <c r="J34" s="57"/>
      <c r="K34" s="32">
        <v>0</v>
      </c>
      <c r="L34" s="30">
        <v>0</v>
      </c>
      <c r="M34" s="50">
        <f t="shared" si="2"/>
        <v>0</v>
      </c>
    </row>
    <row r="35" spans="1:14" ht="24" customHeight="1" x14ac:dyDescent="0.2">
      <c r="A35" s="15" t="s">
        <v>104</v>
      </c>
      <c r="B35" s="60" t="s">
        <v>120</v>
      </c>
      <c r="C35" s="44"/>
      <c r="D35" s="45"/>
      <c r="E35" s="24"/>
      <c r="F35" s="54" t="str">
        <f t="shared" si="1"/>
        <v/>
      </c>
      <c r="G35" s="16"/>
      <c r="H35" s="17" t="s">
        <v>106</v>
      </c>
      <c r="I35" s="59" t="s">
        <v>93</v>
      </c>
      <c r="J35" s="57"/>
      <c r="K35" s="32">
        <v>0</v>
      </c>
      <c r="L35" s="30">
        <v>0</v>
      </c>
      <c r="M35" s="50">
        <f t="shared" si="2"/>
        <v>0</v>
      </c>
    </row>
    <row r="36" spans="1:14" ht="24" customHeight="1" x14ac:dyDescent="0.2">
      <c r="A36" s="18" t="s">
        <v>4</v>
      </c>
      <c r="B36" s="26" t="s">
        <v>34</v>
      </c>
      <c r="C36" s="46">
        <f>SUM(C7:C35)</f>
        <v>0</v>
      </c>
      <c r="D36" s="47">
        <f>SUM(D7:D35)</f>
        <v>0</v>
      </c>
      <c r="E36" s="31">
        <f>SUM(E7:E35)</f>
        <v>0</v>
      </c>
      <c r="F36" s="48">
        <f>IF(C36+D36+E36 = "", "",C36+D36+E36)</f>
        <v>0</v>
      </c>
      <c r="G36" s="16"/>
      <c r="H36" s="19" t="s">
        <v>63</v>
      </c>
      <c r="I36" s="58" t="s">
        <v>62</v>
      </c>
      <c r="J36" s="46">
        <f>C36</f>
        <v>0</v>
      </c>
      <c r="K36" s="49">
        <f>SUM(K7:K35)</f>
        <v>0</v>
      </c>
      <c r="L36" s="31">
        <f>SUM(L7:L35)</f>
        <v>0</v>
      </c>
      <c r="M36" s="50">
        <f>SUM(M7:M35)</f>
        <v>0</v>
      </c>
    </row>
    <row r="37" spans="1:14" ht="32.1" customHeight="1" x14ac:dyDescent="0.2">
      <c r="A37" s="93"/>
      <c r="B37" s="93"/>
      <c r="C37" s="93"/>
      <c r="D37" s="93"/>
      <c r="E37" s="93"/>
      <c r="F37" s="93"/>
      <c r="G37" s="9"/>
      <c r="H37" s="94"/>
      <c r="I37" s="94"/>
      <c r="J37" s="94"/>
      <c r="K37" s="94"/>
      <c r="L37" s="94"/>
      <c r="M37" s="94"/>
    </row>
    <row r="38" spans="1:14" ht="32.1" customHeight="1" x14ac:dyDescent="0.2">
      <c r="A38" s="27" t="s">
        <v>66</v>
      </c>
      <c r="B38" s="95" t="s">
        <v>35</v>
      </c>
      <c r="C38" s="96"/>
      <c r="D38" s="96"/>
      <c r="E38" s="97"/>
      <c r="F38" s="51">
        <f>F36+F5</f>
        <v>0</v>
      </c>
      <c r="G38" s="20"/>
      <c r="H38" s="17" t="s">
        <v>67</v>
      </c>
      <c r="I38" s="98" t="s">
        <v>35</v>
      </c>
      <c r="J38" s="99"/>
      <c r="K38" s="99"/>
      <c r="L38" s="100"/>
      <c r="M38" s="33">
        <f>M36+M5</f>
        <v>0</v>
      </c>
      <c r="N38" s="1"/>
    </row>
    <row r="40" spans="1:14" ht="13.5" thickBot="1" x14ac:dyDescent="0.25"/>
    <row r="41" spans="1:14" x14ac:dyDescent="0.2">
      <c r="A41" s="71" t="s">
        <v>123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3"/>
    </row>
    <row r="42" spans="1:14" ht="13.5" thickBot="1" x14ac:dyDescent="0.25">
      <c r="A42" s="115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7"/>
    </row>
    <row r="43" spans="1:14" ht="117.75" customHeight="1" x14ac:dyDescent="0.2">
      <c r="A43" s="62"/>
      <c r="B43" s="113" t="s">
        <v>100</v>
      </c>
      <c r="C43" s="114" t="str">
        <f>IF(C5+C36=J5+J36,"Die Summe aus den ungültigen Erststimmen + den gültigen Erststimmen sowie die  Summe aus den ungültigen Zweitstimmen + den gültigen Zweitstimmen ist in ZS I ist korrekt","In den Spalten  ZS I   ist die 
Summe aus den ungültigen Erststimmen +  den gültigen Erststimmen  =  "&amp;(C5+C36)&amp; "  ungleich der 
Summe aus den ungültigen Zweitstimmen +  gültigen  Zweitstimmen = " &amp;(J5+J36)&amp; " !!!
Korregieren Sie die Zählungen in  ZS I    !")</f>
        <v>Die Summe aus den ungültigen Erststimmen + den gültigen Erststimmen sowie die  Summe aus den ungültigen Zweitstimmen + den gültigen Zweitstimmen ist in ZS I ist korrekt</v>
      </c>
      <c r="D43" s="105"/>
      <c r="E43" s="105"/>
      <c r="F43" s="105"/>
      <c r="G43" s="105"/>
      <c r="H43" s="105"/>
      <c r="I43" s="105"/>
      <c r="J43" s="105"/>
      <c r="K43" s="105"/>
      <c r="L43" s="105"/>
      <c r="M43" s="106"/>
    </row>
    <row r="44" spans="1:14" ht="117" customHeight="1" x14ac:dyDescent="0.2">
      <c r="A44" s="62"/>
      <c r="B44" s="107" t="s">
        <v>101</v>
      </c>
      <c r="C44" s="109" t="str">
        <f>IF(D5+D36=K5+K36,"Die Summe aus den ungültigen Erststimmen + den gültigen Erststimmen sowie die  Summe aus den ungültigen Zweitstimmen + den gültigen Zweitstimmen ist in ZS II ist korrekt","In den Spalten ZSII   ist die 
Summe aus den ungültigen Erststimmen +  den gültigen Erststimmen  =  "&amp;(D5+D36)&amp; "  ungleich der 
Summe aus den ungültigen Zweitstimmen +  gültigen  Zweitstimmen = " &amp;(K5+K36)&amp; " !!!
Korregieren Sie die Zählungen in  ZSII    !")</f>
        <v>Die Summe aus den ungültigen Erststimmen + den gültigen Erststimmen sowie die  Summe aus den ungültigen Zweitstimmen + den gültigen Zweitstimmen ist in ZS II ist korrekt</v>
      </c>
      <c r="D44" s="103"/>
      <c r="E44" s="103"/>
      <c r="F44" s="103"/>
      <c r="G44" s="103"/>
      <c r="H44" s="103"/>
      <c r="I44" s="103"/>
      <c r="J44" s="103"/>
      <c r="K44" s="103"/>
      <c r="L44" s="103"/>
      <c r="M44" s="104"/>
    </row>
    <row r="45" spans="1:14" ht="114" customHeight="1" thickBot="1" x14ac:dyDescent="0.25">
      <c r="A45" s="62"/>
      <c r="B45" s="108" t="s">
        <v>102</v>
      </c>
      <c r="C45" s="110" t="str">
        <f>IF(E5+E36=L5+L36,"Die Summe aus den ungültigen Erststimmen + den gültigen Erststimmen sowie die  Summe aus den ungültigen Zweitstimmen + den gültigen Zweitstimmen ist in ZS III ist korrekt","In den Spalten ZSIII ist die 
Summe aus den ungültigen Erststimmen +  den gültigen Erststimmen  =  "&amp;(E5+E36)&amp; "  ungleich der 
Summe aus den ungültigen Zweitstimmen +  gültigen  Zweitstimmen = " &amp;(L5+L36)&amp; " !!!
Korregieren Sie die Zählungen in ZSIII!")</f>
        <v>Die Summe aus den ungültigen Erststimmen + den gültigen Erststimmen sowie die  Summe aus den ungültigen Zweitstimmen + den gültigen Zweitstimmen ist in ZS III ist korrekt</v>
      </c>
      <c r="D45" s="111"/>
      <c r="E45" s="111"/>
      <c r="F45" s="111"/>
      <c r="G45" s="111"/>
      <c r="H45" s="111"/>
      <c r="I45" s="111"/>
      <c r="J45" s="111"/>
      <c r="K45" s="111"/>
      <c r="L45" s="111"/>
      <c r="M45" s="112"/>
    </row>
    <row r="47" spans="1:14" ht="32.1" customHeight="1" thickBot="1" x14ac:dyDescent="0.25">
      <c r="A47" s="101" t="s">
        <v>124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"/>
    </row>
    <row r="48" spans="1:14" ht="18" x14ac:dyDescent="0.25">
      <c r="A48" s="88" t="str">
        <f>IF($F$38&lt;&gt;$M$1,"Falsch","Berechnung der Erststimmen ist korrekt")</f>
        <v>Berechnung der Erststimmen ist korrekt</v>
      </c>
      <c r="B48" s="89"/>
      <c r="C48" s="89"/>
      <c r="D48" s="89"/>
      <c r="E48" s="89"/>
      <c r="F48" s="89"/>
      <c r="G48" s="63"/>
      <c r="H48" s="89" t="str">
        <f>IF($M$38&lt;&gt;$M$1,"Falsch","Berechnung der Zweitstimmen ist korrekt")</f>
        <v>Berechnung der Zweitstimmen ist korrekt</v>
      </c>
      <c r="I48" s="89"/>
      <c r="J48" s="89"/>
      <c r="K48" s="89"/>
      <c r="L48" s="89"/>
      <c r="M48" s="90"/>
    </row>
    <row r="49" spans="1:13" x14ac:dyDescent="0.2">
      <c r="A49" s="76" t="b">
        <f>IF($F$36&lt;&gt;0,"Die Stapel mit den KANDIDATEN enthalten")</f>
        <v>0</v>
      </c>
      <c r="B49" s="74"/>
      <c r="C49" s="74"/>
      <c r="D49" s="74"/>
      <c r="E49" s="74"/>
      <c r="F49" s="74"/>
      <c r="G49" s="61"/>
      <c r="H49" s="74" t="b">
        <f>IF($M$36&lt;&gt;0,"Die Stapel mit den Landeslisten enthalten")</f>
        <v>0</v>
      </c>
      <c r="I49" s="74"/>
      <c r="J49" s="74"/>
      <c r="K49" s="74"/>
      <c r="L49" s="74"/>
      <c r="M49" s="75"/>
    </row>
    <row r="50" spans="1:13" ht="18" x14ac:dyDescent="0.25">
      <c r="A50" s="77">
        <f>($M$1-$F$38)*-1</f>
        <v>0</v>
      </c>
      <c r="B50" s="78"/>
      <c r="C50" s="78"/>
      <c r="D50" s="78"/>
      <c r="E50" s="78"/>
      <c r="F50" s="78"/>
      <c r="G50" s="61"/>
      <c r="H50" s="79">
        <f>($M$1-$M$38)*-1</f>
        <v>0</v>
      </c>
      <c r="I50" s="80"/>
      <c r="J50" s="80"/>
      <c r="K50" s="80"/>
      <c r="L50" s="80"/>
      <c r="M50" s="81"/>
    </row>
    <row r="51" spans="1:13" x14ac:dyDescent="0.2">
      <c r="A51" s="76" t="s">
        <v>73</v>
      </c>
      <c r="B51" s="74"/>
      <c r="C51" s="74"/>
      <c r="D51" s="74"/>
      <c r="E51" s="74"/>
      <c r="F51" s="74"/>
      <c r="G51" s="61"/>
      <c r="H51" s="74" t="s">
        <v>73</v>
      </c>
      <c r="I51" s="74"/>
      <c r="J51" s="74"/>
      <c r="K51" s="74"/>
      <c r="L51" s="74"/>
      <c r="M51" s="75"/>
    </row>
    <row r="52" spans="1:13" x14ac:dyDescent="0.2">
      <c r="A52" s="64"/>
      <c r="B52" s="65"/>
      <c r="C52" s="65"/>
      <c r="D52" s="65"/>
      <c r="E52" s="65"/>
      <c r="F52" s="65"/>
      <c r="G52" s="61"/>
      <c r="H52" s="65"/>
      <c r="I52" s="65"/>
      <c r="J52" s="65"/>
      <c r="K52" s="65"/>
      <c r="L52" s="65"/>
      <c r="M52" s="66"/>
    </row>
    <row r="53" spans="1:13" ht="13.5" thickBot="1" x14ac:dyDescent="0.25">
      <c r="A53" s="67"/>
      <c r="B53" s="68"/>
      <c r="C53" s="68"/>
      <c r="D53" s="68"/>
      <c r="E53" s="68"/>
      <c r="F53" s="68"/>
      <c r="G53" s="69"/>
      <c r="H53" s="68"/>
      <c r="I53" s="68"/>
      <c r="J53" s="68"/>
      <c r="K53" s="68"/>
      <c r="L53" s="68"/>
      <c r="M53" s="70"/>
    </row>
  </sheetData>
  <sheetProtection sheet="1" selectLockedCells="1"/>
  <mergeCells count="25">
    <mergeCell ref="C45:M45"/>
    <mergeCell ref="A48:F48"/>
    <mergeCell ref="H48:M48"/>
    <mergeCell ref="H6:M6"/>
    <mergeCell ref="A6:F6"/>
    <mergeCell ref="A37:F37"/>
    <mergeCell ref="H37:M37"/>
    <mergeCell ref="B38:E38"/>
    <mergeCell ref="I38:L38"/>
    <mergeCell ref="A47:M47"/>
    <mergeCell ref="A4:B4"/>
    <mergeCell ref="H4:I4"/>
    <mergeCell ref="H3:M3"/>
    <mergeCell ref="A3:F3"/>
    <mergeCell ref="B1:L1"/>
    <mergeCell ref="B2:L2"/>
    <mergeCell ref="A41:M42"/>
    <mergeCell ref="C43:M43"/>
    <mergeCell ref="C44:M44"/>
    <mergeCell ref="H51:M51"/>
    <mergeCell ref="A49:F49"/>
    <mergeCell ref="A50:F50"/>
    <mergeCell ref="A51:F51"/>
    <mergeCell ref="H49:M49"/>
    <mergeCell ref="H50:M50"/>
  </mergeCells>
  <phoneticPr fontId="1" type="noConversion"/>
  <printOptions horizontalCentered="1" gridLines="1"/>
  <pageMargins left="0.23622047244094491" right="0.23622047244094491" top="0.74803149606299213" bottom="0.74803149606299213" header="0.31496062992125984" footer="0.31496062992125984"/>
  <pageSetup paperSize="8" scale="56" fitToWidth="0" orientation="landscape" r:id="rId1"/>
  <headerFooter alignWithMargins="0">
    <oddHeader>&amp;L&amp;"Arial,Fett"&amp;12Hilfsblatt 
zur Berechnung des Wahlergebnisses im&amp;C&amp;"Arial,Fett"&amp;16Wahllokal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Schibelka</dc:creator>
  <cp:lastModifiedBy>B B</cp:lastModifiedBy>
  <cp:lastPrinted>2021-08-18T12:54:55Z</cp:lastPrinted>
  <dcterms:created xsi:type="dcterms:W3CDTF">2005-09-10T18:44:51Z</dcterms:created>
  <dcterms:modified xsi:type="dcterms:W3CDTF">2022-04-04T15:38:22Z</dcterms:modified>
</cp:coreProperties>
</file>